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6CBDB1F2-D97C-40E1-8360-9FA9969FF866}" xr6:coauthVersionLast="47" xr6:coauthVersionMax="47" xr10:uidLastSave="{00000000-0000-0000-0000-000000000000}"/>
  <bookViews>
    <workbookView xWindow="-108" yWindow="-108" windowWidth="23256" windowHeight="12456" xr2:uid="{87FA9719-5CF6-470A-8D61-C5CD90D7F7A8}"/>
  </bookViews>
  <sheets>
    <sheet name="Hoja1" sheetId="1" r:id="rId1"/>
  </sheets>
  <definedNames>
    <definedName name="_xlnm._FilterDatabase" localSheetId="0" hidden="1">Hoja1!$A$5:$L$54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6" i="1" l="1"/>
  <c r="G12" i="1"/>
  <c r="H12" i="1"/>
  <c r="I12" i="1"/>
  <c r="F54" i="1"/>
  <c r="E54" i="1"/>
  <c r="D54" i="1"/>
  <c r="G53" i="1"/>
  <c r="I53" i="1"/>
  <c r="K53" i="1"/>
  <c r="H53" i="1"/>
  <c r="J53" i="1"/>
  <c r="G52" i="1"/>
  <c r="I52" i="1"/>
  <c r="K52" i="1"/>
  <c r="H52" i="1"/>
  <c r="J52" i="1"/>
  <c r="G51" i="1"/>
  <c r="I51" i="1"/>
  <c r="K51" i="1"/>
  <c r="H51" i="1"/>
  <c r="J51" i="1"/>
  <c r="G50" i="1"/>
  <c r="I50" i="1"/>
  <c r="K50" i="1"/>
  <c r="H50" i="1"/>
  <c r="J50" i="1"/>
  <c r="G49" i="1"/>
  <c r="I49" i="1"/>
  <c r="K49" i="1"/>
  <c r="H49" i="1"/>
  <c r="J49" i="1"/>
  <c r="G48" i="1"/>
  <c r="I48" i="1"/>
  <c r="K48" i="1"/>
  <c r="H48" i="1"/>
  <c r="J48" i="1"/>
  <c r="G47" i="1"/>
  <c r="I47" i="1"/>
  <c r="K47" i="1"/>
  <c r="H47" i="1"/>
  <c r="J47" i="1"/>
  <c r="G46" i="1"/>
  <c r="I46" i="1"/>
  <c r="K46" i="1"/>
  <c r="H46" i="1"/>
  <c r="J46" i="1"/>
  <c r="G45" i="1"/>
  <c r="I45" i="1"/>
  <c r="K45" i="1"/>
  <c r="H45" i="1"/>
  <c r="J45" i="1"/>
  <c r="G44" i="1"/>
  <c r="I44" i="1"/>
  <c r="K44" i="1"/>
  <c r="H44" i="1"/>
  <c r="J44" i="1"/>
  <c r="G43" i="1"/>
  <c r="I43" i="1"/>
  <c r="K43" i="1"/>
  <c r="H43" i="1"/>
  <c r="J43" i="1"/>
  <c r="G42" i="1"/>
  <c r="I42" i="1"/>
  <c r="K42" i="1"/>
  <c r="H42" i="1"/>
  <c r="J42" i="1"/>
  <c r="G41" i="1"/>
  <c r="I41" i="1"/>
  <c r="K41" i="1"/>
  <c r="H41" i="1"/>
  <c r="J41" i="1"/>
  <c r="G40" i="1"/>
  <c r="I40" i="1"/>
  <c r="K40" i="1"/>
  <c r="H40" i="1"/>
  <c r="J40" i="1"/>
  <c r="G39" i="1"/>
  <c r="I39" i="1"/>
  <c r="K39" i="1"/>
  <c r="H39" i="1"/>
  <c r="J39" i="1"/>
  <c r="G38" i="1"/>
  <c r="I38" i="1"/>
  <c r="K38" i="1"/>
  <c r="H38" i="1"/>
  <c r="J38" i="1"/>
  <c r="G37" i="1"/>
  <c r="I37" i="1"/>
  <c r="K37" i="1"/>
  <c r="H37" i="1"/>
  <c r="J37" i="1"/>
  <c r="G36" i="1"/>
  <c r="I36" i="1"/>
  <c r="K36" i="1"/>
  <c r="H36" i="1"/>
  <c r="J36" i="1"/>
  <c r="G35" i="1"/>
  <c r="I35" i="1"/>
  <c r="K35" i="1"/>
  <c r="H35" i="1"/>
  <c r="J35" i="1"/>
  <c r="G34" i="1"/>
  <c r="I34" i="1"/>
  <c r="K34" i="1"/>
  <c r="H34" i="1"/>
  <c r="J34" i="1"/>
  <c r="G33" i="1"/>
  <c r="I33" i="1"/>
  <c r="K33" i="1"/>
  <c r="H33" i="1"/>
  <c r="J33" i="1"/>
  <c r="G32" i="1"/>
  <c r="I32" i="1"/>
  <c r="K32" i="1"/>
  <c r="H32" i="1"/>
  <c r="J32" i="1"/>
  <c r="G31" i="1"/>
  <c r="I31" i="1"/>
  <c r="K31" i="1"/>
  <c r="H31" i="1"/>
  <c r="J31" i="1"/>
  <c r="G30" i="1"/>
  <c r="I30" i="1"/>
  <c r="K30" i="1"/>
  <c r="H30" i="1"/>
  <c r="J30" i="1"/>
  <c r="K29" i="1"/>
  <c r="J29" i="1"/>
  <c r="I29" i="1"/>
  <c r="H29" i="1"/>
  <c r="G29" i="1"/>
  <c r="G28" i="1"/>
  <c r="I28" i="1"/>
  <c r="K28" i="1"/>
  <c r="H28" i="1"/>
  <c r="J28" i="1"/>
  <c r="K27" i="1"/>
  <c r="I27" i="1"/>
  <c r="G27" i="1"/>
  <c r="H27" i="1"/>
  <c r="J27" i="1"/>
  <c r="G26" i="1"/>
  <c r="I26" i="1"/>
  <c r="K26" i="1"/>
  <c r="H26" i="1"/>
  <c r="J26" i="1"/>
  <c r="K25" i="1"/>
  <c r="I25" i="1"/>
  <c r="G25" i="1"/>
  <c r="H25" i="1"/>
  <c r="J25" i="1"/>
  <c r="G24" i="1"/>
  <c r="I24" i="1"/>
  <c r="K24" i="1"/>
  <c r="H24" i="1"/>
  <c r="J24" i="1"/>
  <c r="G23" i="1"/>
  <c r="I23" i="1"/>
  <c r="K23" i="1"/>
  <c r="H23" i="1"/>
  <c r="J23" i="1"/>
  <c r="K22" i="1"/>
  <c r="I22" i="1"/>
  <c r="G22" i="1"/>
  <c r="H22" i="1"/>
  <c r="J22" i="1"/>
  <c r="K21" i="1"/>
  <c r="I21" i="1"/>
  <c r="G21" i="1"/>
  <c r="H21" i="1"/>
  <c r="J21" i="1"/>
  <c r="G20" i="1"/>
  <c r="I20" i="1"/>
  <c r="K20" i="1"/>
  <c r="H20" i="1"/>
  <c r="J20" i="1"/>
  <c r="K19" i="1"/>
  <c r="J19" i="1"/>
  <c r="G19" i="1"/>
  <c r="I19" i="1"/>
  <c r="H19" i="1"/>
  <c r="K18" i="1"/>
  <c r="J18" i="1"/>
  <c r="I18" i="1"/>
  <c r="G18" i="1"/>
  <c r="H18" i="1"/>
  <c r="I17" i="1"/>
  <c r="H17" i="1"/>
  <c r="G17" i="1"/>
  <c r="K16" i="1"/>
  <c r="J16" i="1"/>
  <c r="I16" i="1"/>
  <c r="H16" i="1"/>
  <c r="G16" i="1"/>
  <c r="G15" i="1"/>
  <c r="I15" i="1"/>
  <c r="H15" i="1"/>
  <c r="G14" i="1"/>
  <c r="I14" i="1"/>
  <c r="K14" i="1"/>
  <c r="H14" i="1"/>
  <c r="J14" i="1"/>
  <c r="K13" i="1"/>
  <c r="K11" i="1"/>
  <c r="K10" i="1"/>
  <c r="K9" i="1"/>
  <c r="K7" i="1"/>
  <c r="K6" i="1"/>
  <c r="J13" i="1"/>
  <c r="I13" i="1"/>
  <c r="H13" i="1"/>
  <c r="G13" i="1"/>
  <c r="J11" i="1"/>
  <c r="I11" i="1"/>
  <c r="H11" i="1"/>
  <c r="G11" i="1"/>
  <c r="J10" i="1"/>
  <c r="I10" i="1"/>
  <c r="H10" i="1"/>
  <c r="G10" i="1"/>
  <c r="J9" i="1"/>
  <c r="I9" i="1"/>
  <c r="H9" i="1"/>
  <c r="G9" i="1"/>
  <c r="J7" i="1"/>
  <c r="I7" i="1"/>
  <c r="H7" i="1"/>
  <c r="G7" i="1"/>
  <c r="H6" i="1"/>
  <c r="J6" i="1"/>
  <c r="I6" i="1"/>
  <c r="G6" i="1"/>
  <c r="K54" i="1" l="1"/>
  <c r="J54" i="1"/>
  <c r="G54" i="1"/>
  <c r="I54" i="1"/>
  <c r="H54" i="1"/>
</calcChain>
</file>

<file path=xl/sharedStrings.xml><?xml version="1.0" encoding="utf-8"?>
<sst xmlns="http://schemas.openxmlformats.org/spreadsheetml/2006/main" count="192" uniqueCount="131">
  <si>
    <t>AP.PROG.</t>
  </si>
  <si>
    <t>SERVICIOS DEADMINISTRACION SUBALCALDIA VIII HAMPATURI</t>
  </si>
  <si>
    <t>FTE.ORG.</t>
  </si>
  <si>
    <t>´0090022</t>
  </si>
  <si>
    <t>20-210</t>
  </si>
  <si>
    <t>PREV.COMP.DEVENGADO</t>
  </si>
  <si>
    <t>PAGADO</t>
  </si>
  <si>
    <t>SALDO REAL PRES.VIG.-PAGADO</t>
  </si>
  <si>
    <t>PORC.DEV</t>
  </si>
  <si>
    <t>SUPERVISION DESCONCENTRADA DE OBRAS SUBALCALDIA HAMPATURI</t>
  </si>
  <si>
    <t>´0170066</t>
  </si>
  <si>
    <t>41-113</t>
  </si>
  <si>
    <t>MATENIMIENTO DE VIAS BACHEO Y ASFALTOS VECINALES DISTRITO 22</t>
  </si>
  <si>
    <t>´0170191</t>
  </si>
  <si>
    <t>41-119</t>
  </si>
  <si>
    <t>´0180020</t>
  </si>
  <si>
    <t>MEJORAMIENTO Y DESCONCENTRACIONES DE COMUNIDADES SUB ALCALDIA HAMPATURI</t>
  </si>
  <si>
    <t>CONST.EMPEDRADO Y OBRAS CIVILES AV. PRINCIPAL DESDE LA PROG. 0+150 HASTA 0+300 COMUNIDAD CHOQUECHIHUANI</t>
  </si>
  <si>
    <t>´018 1201155400000000</t>
  </si>
  <si>
    <t>92-230</t>
  </si>
  <si>
    <t>CONST. DE ACERA Y OBRAS CIVILES PLAZA PRINCIPAL COM. CHICANI</t>
  </si>
  <si>
    <t>´018 12011177500000000</t>
  </si>
  <si>
    <t>CONST.EMPEDRADO AVENIDA PRINCIPAL PROG. 0+000 A 0+105 COMUNIDAD CHEKA CHINCHAYA ALTO</t>
  </si>
  <si>
    <t>CONST.EMPEDRADO AVENIDA PRINCIPAL PROG. 0+000 A 0+1130 COMUNIDAD QUEÑUNA</t>
  </si>
  <si>
    <t>´018 12011177700000000</t>
  </si>
  <si>
    <t>PORC. PAGADO</t>
  </si>
  <si>
    <t>DESCRIP.APG</t>
  </si>
  <si>
    <t>CONST.CORDONES DE ACERA Y OBRAS COMPLEMENT. AV.PRINCIPAL PROG.0 +000 A 0+300 CHEKA CHINCHAYA ALTO</t>
  </si>
  <si>
    <t>´018 12011248000000000</t>
  </si>
  <si>
    <t>FORTALECIMIENTO A LA DESCONCENTRACION SUBALCALDIA VIII HAMPATURI</t>
  </si>
  <si>
    <t>´0340150</t>
  </si>
  <si>
    <t>FORTALECIMIENTO DEL FONDO DE ATENCION CIUDADANA SUBALCALDIA VIII HAMPATURI</t>
  </si>
  <si>
    <t>´0340283</t>
  </si>
  <si>
    <t>´0980051</t>
  </si>
  <si>
    <t>ADMINISTRACION Y GESTION DE MAQUINARIA INSTITUCIONAL</t>
  </si>
  <si>
    <t>SERVICIO DE ADMINISTRACION DIRECCION DE INFRAESTRUCTURA Y ADMINISTRACION TERRIRORIAL SUB VIII</t>
  </si>
  <si>
    <t>´0090023</t>
  </si>
  <si>
    <t>SISTEMA DE AGUA POTABLE CHEKA CHINCHAYA SECTOR KANTUTANI</t>
  </si>
  <si>
    <t>´0110017</t>
  </si>
  <si>
    <t>CONST.BATERIA SANITARIA AREA DE EQUIPAMIENTO COM. CHOQUECHIHUANI</t>
  </si>
  <si>
    <t>CONST. SISTEMA DE DRENAJE PLUVIAL SECTOR SEDE SOCIAL COMUNIDAD QUEÑUMA</t>
  </si>
  <si>
    <t>´011 12011155700000000</t>
  </si>
  <si>
    <t>´011 12011155500000000</t>
  </si>
  <si>
    <t>AMPL.Y OBRAS COMPLEMENTARIAS BATERIA SANITARIA AREA DE EQUIPAMIENTO COM. CHOQUECHIHUANI</t>
  </si>
  <si>
    <t>´011 12011240700000000</t>
  </si>
  <si>
    <t>CONST. OBRAS DE CAPACITACION DE AGUA Y OBRAS COMPLEMENTARIAS COMUNIDAD JOKONAQUE</t>
  </si>
  <si>
    <t>´011 12011242000000000</t>
  </si>
  <si>
    <t>MANTENIMIENTO DE LA RED DE ALUMBRADO PUBLICO SUBALCALDIA VIII HAMPATURI</t>
  </si>
  <si>
    <t>´016 0010</t>
  </si>
  <si>
    <t>AMPL. SEDE SOCIAL COMUNIDAD QUEÑUMA</t>
  </si>
  <si>
    <t>´017 12011241600000000</t>
  </si>
  <si>
    <t>CONST. EMPEDRADO ALTURA SEDE SOCIAL COM. LOROCOTA</t>
  </si>
  <si>
    <t>CONST. ENLOSETADO Y OBRAS COMPLEMENTARIAS ATRIO AREA DE EQUIPAMIENTO COM. ACHACHICALA CENTRO</t>
  </si>
  <si>
    <t>´018 12011240800000000</t>
  </si>
  <si>
    <t>´018 12011156200000000</t>
  </si>
  <si>
    <t>MEJ.VIAL CALLE MOLUYO Y CALLE S/N COM. CAICONI LA MERCED</t>
  </si>
  <si>
    <t>´018 12011240900000000</t>
  </si>
  <si>
    <t>AMPL. MURO DE GAVIONES Y OBRAS COMPLEMENTARIAS COMUNIDAD 1° SECCION ACHUMANI</t>
  </si>
  <si>
    <t>´018 12011241000000000</t>
  </si>
  <si>
    <t>CONST. EMPEDRADO DE CALZADA PROG. 0+000 A 0+250 CALLE S/N ALTURA UE. PANTINI  COMUNIDAD 3° SECCION ACHUMANI</t>
  </si>
  <si>
    <t>´018 12011241100000000</t>
  </si>
  <si>
    <t>CONST. MURO DE GAVIONES DE ACCESO AL CEMENTERIO COMUNIDAD COMPHIA HUAYLLANI ALTO IRPAVI</t>
  </si>
  <si>
    <t>´018 12011241200000000</t>
  </si>
  <si>
    <t>CONST.CORDONES DE ACERA Y OBRAS COMPLEMENTARIAS CALLE ORURO SECTOR CRUZ CALVARIO COMUNIDAD CHICANI</t>
  </si>
  <si>
    <t>´018 12011241300000000</t>
  </si>
  <si>
    <t>CONST. EMPEDRADO DE CALZADA DESVIO A CRUZ PATA PROG. 0+000 A 0+250 COMUNIDAD CARPANI</t>
  </si>
  <si>
    <t>´018 12011241400000000</t>
  </si>
  <si>
    <t>AMPL. EMPEDRADO ALTURA SEDE SOCIAL PROG. 2+880 A 3+110 COMUNIDAD LOROCOTA</t>
  </si>
  <si>
    <t>´018 12011241500000000</t>
  </si>
  <si>
    <t>CONST. PASO VEHICULAR RIO MICAYA SECTOR JACHA PACHETA COMUNIDAD QUEÑUMA</t>
  </si>
  <si>
    <t>´019 0029</t>
  </si>
  <si>
    <t>FORTALECIMIENTO A LA FISCALIZACION TERRITORIAL SUBALCALDIA HAMPATURI</t>
  </si>
  <si>
    <t>´018 12011241700000000</t>
  </si>
  <si>
    <t>REHAB. DE LA ANTIGUA UNIDAD EDUCATIVA PONGO COMUNIDAD HUAYLLARA</t>
  </si>
  <si>
    <t>´021 12011241800000000</t>
  </si>
  <si>
    <t>AMPL. MURO DE CONTENCION Y OBRAS COMPLEMENTARIAS CAMPO DEPORTIVO COMUNIDAD HAMPATURI CHICO</t>
  </si>
  <si>
    <t>´022 12011241900000000</t>
  </si>
  <si>
    <t>FORTALECIMIENTO RESPUESTA INMEDIATA D-22</t>
  </si>
  <si>
    <t>´031 0053</t>
  </si>
  <si>
    <t>FORTALECIMIENTO INSTITUCIONAL SUBALCALDIA VIII HAMPATURI</t>
  </si>
  <si>
    <t>´034 0284</t>
  </si>
  <si>
    <t>42-210</t>
  </si>
  <si>
    <t>SERVICIO DE ADMINISTRACION DIRECCION DE GESTION SOCIAL Y PROMOCION ECONOMICA SUB VIII</t>
  </si>
  <si>
    <t>´009 0024</t>
  </si>
  <si>
    <t>IMPLEMENTACION CENTRO MUNICIPAL DE SERVICIO DE MECANIZACION AGRICOLA</t>
  </si>
  <si>
    <t>´010 0004</t>
  </si>
  <si>
    <t>IMPLEMENTACION PROYECTOS PRODUCTIVOS EN COMUNIDADES SUBALCALDIA HAMPATURI DISTRITAL</t>
  </si>
  <si>
    <t>´010 0006</t>
  </si>
  <si>
    <t>DOTACION DE INSUMOS A UNIDADES EDUCATIVAS SUBALCALDIA HAMPATURI</t>
  </si>
  <si>
    <t>021 0022</t>
  </si>
  <si>
    <t>FORTALECIMIENTO UNIDAD DE PROMOCION ECONOMICA Y DESARROLLO PRODUCTIVO DISTRITO 22</t>
  </si>
  <si>
    <t>´035 0009</t>
  </si>
  <si>
    <t>FORTALECIMIENTO UNIDAD DE DESARROLLO HUMANO Y SOCIAL DISTRITO 22</t>
  </si>
  <si>
    <t>´044 0036</t>
  </si>
  <si>
    <t>PREVENCION CONTROL Y ATENCION DEL CORONAVIRUS</t>
  </si>
  <si>
    <t>´200 0150</t>
  </si>
  <si>
    <t>OBSERVACIONES</t>
  </si>
  <si>
    <t>TRANSF. DISM.15,662 Bs</t>
  </si>
  <si>
    <t>TRANSF. DISM.12,869 Bs</t>
  </si>
  <si>
    <t>TRANSF.DISM.100,000 Bs.</t>
  </si>
  <si>
    <t>TRANSF. DISM.. 1,688,038 Bs. ORG.LESGISL.JUDICIAL Y ELECTORAL, ENT.CONTROL Y DEFENSA</t>
  </si>
  <si>
    <t>TRANSF. DISM. Bs. 8,329</t>
  </si>
  <si>
    <t>TRANSF.DISM. Bs.18,918</t>
  </si>
  <si>
    <t>TRANSF.DISM. Bs. 53,000</t>
  </si>
  <si>
    <t>TRANSF. DISM.447,097 Bs.</t>
  </si>
  <si>
    <t>TR.INCREM. 99,997 Bs.</t>
  </si>
  <si>
    <t>TR.INCREM. 100,000 Bs</t>
  </si>
  <si>
    <t>TR. INCREM. Bs.29,000</t>
  </si>
  <si>
    <t>TR. INCREM. Bs.69,999</t>
  </si>
  <si>
    <t>TR. INCREM. Bs.70,000</t>
  </si>
  <si>
    <t>TR. INCREM. Bs.41,400</t>
  </si>
  <si>
    <t>TR. INCREM. Bs.63,000</t>
  </si>
  <si>
    <t>TR. INCREM. Bs.59,400</t>
  </si>
  <si>
    <t>TR. INCREM. Bs.66,000</t>
  </si>
  <si>
    <t>TR. INCREM. Bs.140,000</t>
  </si>
  <si>
    <t>TR. INCREM. Bs.54,900</t>
  </si>
  <si>
    <t>TR. INCREM. Bs.40,000</t>
  </si>
  <si>
    <t>TR. INCREM. Bs.32,400</t>
  </si>
  <si>
    <t>TR. INCREM. Bs.3900</t>
  </si>
  <si>
    <t>TR. INCREM. Bs.59,000</t>
  </si>
  <si>
    <t>TR. INCREM. Bs.5,726</t>
  </si>
  <si>
    <t>TR. INCREM. Bs.182,528</t>
  </si>
  <si>
    <t>TR. INCREM. Bs.683,153</t>
  </si>
  <si>
    <t>TR. INCREM. Bs.50,000</t>
  </si>
  <si>
    <t>TR. INCREM. Bs.15,000</t>
  </si>
  <si>
    <t>TR. INCREM. Bs.85,000</t>
  </si>
  <si>
    <t>TOTALES</t>
  </si>
  <si>
    <t>EJECUCION PRESUPUESTARIA GESTION 2021</t>
  </si>
  <si>
    <t>SALDO POR PAGAR</t>
  </si>
  <si>
    <t>SALDO DEVENGADO</t>
  </si>
  <si>
    <t>PPTO.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</si>
</sst>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1" xfId="0" applyNumberForma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/>
    <xf numFmtId="0" fontId="0" fillId="0" borderId="1" xfId="0" quotePrefix="1" applyBorder="1"/>
    <xf numFmtId="49" fontId="0" fillId="0" borderId="1" xfId="0" applyNumberFormat="1" applyBorder="1" applyAlignment="1">
      <alignment vertical="center" wrapText="1"/>
    </xf>
    <xf numFmtId="49" fontId="1" fillId="0" borderId="2" xfId="0" applyNumberFormat="1" applyFont="1" applyBorder="1" applyAlignment="1">
      <alignment wrapText="1"/>
    </xf>
    <xf numFmtId="0" fontId="1" fillId="0" borderId="3" xfId="0" applyFont="1" applyBorder="1"/>
    <xf numFmtId="4" fontId="1" fillId="0" borderId="3" xfId="0" applyNumberFormat="1" applyFont="1" applyBorder="1"/>
    <xf numFmtId="2" fontId="1" fillId="0" borderId="3" xfId="0" applyNumberFormat="1" applyFont="1" applyBorder="1"/>
    <xf numFmtId="0" fontId="1" fillId="0" borderId="4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justify"/>
    </xf>
    <xf numFmtId="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0502-34A1-41B7-8ED9-36C5581C3454}">
  <dimension ref="A3:L56"/>
  <sheetViews>
    <sheetView tabSelected="1" zoomScale="134" zoomScaleNormal="134" workbookViewId="0">
      <selection activeCell="A3" sqref="A3"/>
    </sheetView>
  </sheetViews>
  <sheetFormatPr baseColWidth="10" defaultRowHeight="14.4" x14ac:dyDescent="0.3"/>
  <cols>
    <col min="1" max="1" width="62.44140625" customWidth="1"/>
    <col min="2" max="2" width="22.88671875" customWidth="1"/>
    <col min="4" max="4" width="13" customWidth="1"/>
    <col min="5" max="5" width="14.5546875" customWidth="1"/>
    <col min="6" max="6" width="12.44140625" customWidth="1"/>
    <col min="7" max="7" width="14.44140625" customWidth="1"/>
    <col min="8" max="8" width="13.5546875" customWidth="1"/>
    <col min="9" max="9" width="20.21875" customWidth="1"/>
    <col min="12" max="12" width="22.44140625" customWidth="1"/>
  </cols>
  <sheetData>
    <row r="3" spans="1:12" ht="21" x14ac:dyDescent="0.4">
      <c r="A3" s="14"/>
      <c r="B3" s="14" t="s">
        <v>127</v>
      </c>
      <c r="C3" s="14"/>
      <c r="D3" s="14"/>
      <c r="E3" s="14"/>
      <c r="F3" s="14"/>
    </row>
    <row r="5" spans="1:12" ht="34.200000000000003" customHeight="1" x14ac:dyDescent="0.3">
      <c r="A5" s="15" t="s">
        <v>26</v>
      </c>
      <c r="B5" s="16" t="s">
        <v>0</v>
      </c>
      <c r="C5" s="17" t="s">
        <v>2</v>
      </c>
      <c r="D5" s="17" t="s">
        <v>130</v>
      </c>
      <c r="E5" s="17" t="s">
        <v>5</v>
      </c>
      <c r="F5" s="17" t="s">
        <v>6</v>
      </c>
      <c r="G5" s="17" t="s">
        <v>128</v>
      </c>
      <c r="H5" s="17" t="s">
        <v>129</v>
      </c>
      <c r="I5" s="17" t="s">
        <v>7</v>
      </c>
      <c r="J5" s="17" t="s">
        <v>8</v>
      </c>
      <c r="K5" s="17" t="s">
        <v>25</v>
      </c>
      <c r="L5" s="16" t="s">
        <v>96</v>
      </c>
    </row>
    <row r="6" spans="1:12" ht="30" customHeight="1" x14ac:dyDescent="0.3">
      <c r="A6" s="1" t="s">
        <v>1</v>
      </c>
      <c r="B6" s="2" t="s">
        <v>3</v>
      </c>
      <c r="C6" s="2" t="s">
        <v>4</v>
      </c>
      <c r="D6" s="3">
        <v>1381569</v>
      </c>
      <c r="E6" s="3">
        <v>1287699.4099999999</v>
      </c>
      <c r="F6" s="3">
        <v>1189616.32</v>
      </c>
      <c r="G6" s="3">
        <f>+E6-F6</f>
        <v>98083.089999999851</v>
      </c>
      <c r="H6" s="3">
        <f>+D6-E6</f>
        <v>93869.590000000084</v>
      </c>
      <c r="I6" s="3">
        <f>+D6-F6</f>
        <v>191952.67999999993</v>
      </c>
      <c r="J6" s="4">
        <f>+E6*100/D6</f>
        <v>93.205580756371916</v>
      </c>
      <c r="K6" s="4">
        <f>+F6*100/D6</f>
        <v>86.106182174035467</v>
      </c>
      <c r="L6" s="5" t="s">
        <v>98</v>
      </c>
    </row>
    <row r="7" spans="1:12" ht="30" customHeight="1" x14ac:dyDescent="0.3">
      <c r="A7" s="1" t="s">
        <v>9</v>
      </c>
      <c r="B7" s="2" t="s">
        <v>10</v>
      </c>
      <c r="C7" s="2" t="s">
        <v>11</v>
      </c>
      <c r="D7" s="3">
        <v>175202</v>
      </c>
      <c r="E7" s="3">
        <v>175198.44</v>
      </c>
      <c r="F7" s="3">
        <v>161457</v>
      </c>
      <c r="G7" s="3">
        <f>+E7-F7</f>
        <v>13741.440000000002</v>
      </c>
      <c r="H7" s="3">
        <f>+D7-E7</f>
        <v>3.5599999999976717</v>
      </c>
      <c r="I7" s="3">
        <f>+D7-F7</f>
        <v>13745</v>
      </c>
      <c r="J7" s="4">
        <f>+E7*100/D7</f>
        <v>99.997968059725352</v>
      </c>
      <c r="K7" s="4">
        <f>+F7*100/D7</f>
        <v>92.154769922717776</v>
      </c>
      <c r="L7" s="5"/>
    </row>
    <row r="8" spans="1:12" ht="30" customHeight="1" x14ac:dyDescent="0.3">
      <c r="A8" s="1" t="s">
        <v>12</v>
      </c>
      <c r="B8" s="2" t="s">
        <v>13</v>
      </c>
      <c r="C8" s="2" t="s">
        <v>14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5" t="s">
        <v>104</v>
      </c>
    </row>
    <row r="9" spans="1:12" ht="30" customHeight="1" x14ac:dyDescent="0.3">
      <c r="A9" s="1" t="s">
        <v>16</v>
      </c>
      <c r="B9" s="2" t="s">
        <v>15</v>
      </c>
      <c r="C9" s="2" t="s">
        <v>11</v>
      </c>
      <c r="D9" s="3">
        <v>212609</v>
      </c>
      <c r="E9" s="3">
        <v>171753.54</v>
      </c>
      <c r="F9" s="3">
        <v>0</v>
      </c>
      <c r="G9" s="3">
        <f t="shared" ref="G9:G53" si="0">+E9-F9</f>
        <v>171753.54</v>
      </c>
      <c r="H9" s="3">
        <f t="shared" ref="H9:H53" si="1">+D9-E9</f>
        <v>40855.459999999992</v>
      </c>
      <c r="I9" s="3">
        <f t="shared" ref="I9:I53" si="2">+D9-F9</f>
        <v>212609</v>
      </c>
      <c r="J9" s="4">
        <f>+E9*100/D9</f>
        <v>80.783757978260567</v>
      </c>
      <c r="K9" s="4">
        <f>+F9*100/D9</f>
        <v>0</v>
      </c>
      <c r="L9" s="5"/>
    </row>
    <row r="10" spans="1:12" ht="30" customHeight="1" x14ac:dyDescent="0.3">
      <c r="A10" s="1" t="s">
        <v>17</v>
      </c>
      <c r="B10" s="2" t="s">
        <v>18</v>
      </c>
      <c r="C10" s="2" t="s">
        <v>19</v>
      </c>
      <c r="D10" s="3">
        <v>99997</v>
      </c>
      <c r="E10" s="3">
        <v>99996.5</v>
      </c>
      <c r="F10" s="3">
        <v>99996.5</v>
      </c>
      <c r="G10" s="3">
        <f t="shared" si="0"/>
        <v>0</v>
      </c>
      <c r="H10" s="3">
        <f t="shared" si="1"/>
        <v>0.5</v>
      </c>
      <c r="I10" s="3">
        <f t="shared" si="2"/>
        <v>0.5</v>
      </c>
      <c r="J10" s="4">
        <f>+E10*100/D10</f>
        <v>99.999499984999545</v>
      </c>
      <c r="K10" s="4">
        <f>+F10*100/D10</f>
        <v>99.999499984999545</v>
      </c>
      <c r="L10" s="5" t="s">
        <v>105</v>
      </c>
    </row>
    <row r="11" spans="1:12" ht="30" customHeight="1" x14ac:dyDescent="0.3">
      <c r="A11" s="1" t="s">
        <v>20</v>
      </c>
      <c r="B11" s="2" t="s">
        <v>21</v>
      </c>
      <c r="C11" s="2" t="s">
        <v>11</v>
      </c>
      <c r="D11" s="3">
        <v>200000</v>
      </c>
      <c r="E11" s="3">
        <v>199998.99</v>
      </c>
      <c r="F11" s="3">
        <v>199998.99</v>
      </c>
      <c r="G11" s="3">
        <f t="shared" si="0"/>
        <v>0</v>
      </c>
      <c r="H11" s="3">
        <f t="shared" si="1"/>
        <v>1.0100000000093132</v>
      </c>
      <c r="I11" s="3">
        <f t="shared" si="2"/>
        <v>1.0100000000093132</v>
      </c>
      <c r="J11" s="4">
        <f>+E11*100/D11</f>
        <v>99.999494999999996</v>
      </c>
      <c r="K11" s="4">
        <f>+F11*100/D11</f>
        <v>99.999494999999996</v>
      </c>
      <c r="L11" s="5"/>
    </row>
    <row r="12" spans="1:12" ht="30" customHeight="1" x14ac:dyDescent="0.3">
      <c r="A12" s="1" t="s">
        <v>22</v>
      </c>
      <c r="B12" s="2"/>
      <c r="C12" s="2" t="s">
        <v>14</v>
      </c>
      <c r="D12" s="3">
        <v>0</v>
      </c>
      <c r="E12" s="3">
        <v>0</v>
      </c>
      <c r="F12" s="3">
        <v>0</v>
      </c>
      <c r="G12" s="3">
        <f t="shared" si="0"/>
        <v>0</v>
      </c>
      <c r="H12" s="3">
        <f t="shared" si="1"/>
        <v>0</v>
      </c>
      <c r="I12" s="3">
        <f t="shared" si="2"/>
        <v>0</v>
      </c>
      <c r="J12" s="4">
        <v>0</v>
      </c>
      <c r="K12" s="4">
        <v>0</v>
      </c>
      <c r="L12" s="5" t="s">
        <v>99</v>
      </c>
    </row>
    <row r="13" spans="1:12" ht="30" customHeight="1" x14ac:dyDescent="0.3">
      <c r="A13" s="1" t="s">
        <v>23</v>
      </c>
      <c r="B13" s="6" t="s">
        <v>24</v>
      </c>
      <c r="C13" s="2" t="s">
        <v>14</v>
      </c>
      <c r="D13" s="3">
        <v>100000</v>
      </c>
      <c r="E13" s="3">
        <v>99996.31</v>
      </c>
      <c r="F13" s="3">
        <v>0</v>
      </c>
      <c r="G13" s="3">
        <f t="shared" si="0"/>
        <v>99996.31</v>
      </c>
      <c r="H13" s="3">
        <f t="shared" si="1"/>
        <v>3.6900000000023283</v>
      </c>
      <c r="I13" s="3">
        <f t="shared" si="2"/>
        <v>100000</v>
      </c>
      <c r="J13" s="4">
        <f>+E13*100/D13</f>
        <v>99.996309999999994</v>
      </c>
      <c r="K13" s="4">
        <f>+F13*100/D13</f>
        <v>0</v>
      </c>
      <c r="L13" s="5"/>
    </row>
    <row r="14" spans="1:12" ht="30" customHeight="1" x14ac:dyDescent="0.3">
      <c r="A14" s="1" t="s">
        <v>27</v>
      </c>
      <c r="B14" s="6" t="s">
        <v>28</v>
      </c>
      <c r="C14" s="2" t="s">
        <v>14</v>
      </c>
      <c r="D14" s="3">
        <v>100000</v>
      </c>
      <c r="E14" s="3">
        <v>0</v>
      </c>
      <c r="F14" s="3">
        <v>0</v>
      </c>
      <c r="G14" s="3">
        <f t="shared" si="0"/>
        <v>0</v>
      </c>
      <c r="H14" s="3">
        <f t="shared" si="1"/>
        <v>100000</v>
      </c>
      <c r="I14" s="3">
        <f t="shared" si="2"/>
        <v>100000</v>
      </c>
      <c r="J14" s="4">
        <f>+E14*100/D14</f>
        <v>0</v>
      </c>
      <c r="K14" s="4">
        <f>+F14*100/D14</f>
        <v>0</v>
      </c>
      <c r="L14" s="5" t="s">
        <v>106</v>
      </c>
    </row>
    <row r="15" spans="1:12" ht="30" customHeight="1" x14ac:dyDescent="0.3">
      <c r="A15" s="1" t="s">
        <v>29</v>
      </c>
      <c r="B15" s="2" t="s">
        <v>30</v>
      </c>
      <c r="C15" s="2" t="s">
        <v>4</v>
      </c>
      <c r="D15" s="3">
        <v>0</v>
      </c>
      <c r="E15" s="3">
        <v>0</v>
      </c>
      <c r="F15" s="3">
        <v>0</v>
      </c>
      <c r="G15" s="3">
        <f t="shared" si="0"/>
        <v>0</v>
      </c>
      <c r="H15" s="3">
        <f t="shared" si="1"/>
        <v>0</v>
      </c>
      <c r="I15" s="3">
        <f t="shared" si="2"/>
        <v>0</v>
      </c>
      <c r="J15" s="4">
        <v>0</v>
      </c>
      <c r="K15" s="4">
        <v>0</v>
      </c>
      <c r="L15" s="5"/>
    </row>
    <row r="16" spans="1:12" ht="30" customHeight="1" x14ac:dyDescent="0.3">
      <c r="A16" s="1" t="s">
        <v>29</v>
      </c>
      <c r="B16" s="2" t="s">
        <v>30</v>
      </c>
      <c r="C16" s="2" t="s">
        <v>11</v>
      </c>
      <c r="D16" s="3">
        <v>74338</v>
      </c>
      <c r="E16" s="3">
        <v>31062.5</v>
      </c>
      <c r="F16" s="3">
        <v>13569.5</v>
      </c>
      <c r="G16" s="3">
        <f t="shared" si="0"/>
        <v>17493</v>
      </c>
      <c r="H16" s="3">
        <f t="shared" si="1"/>
        <v>43275.5</v>
      </c>
      <c r="I16" s="3">
        <f t="shared" si="2"/>
        <v>60768.5</v>
      </c>
      <c r="J16" s="4">
        <f>+E16*100/D16</f>
        <v>41.785493287416934</v>
      </c>
      <c r="K16" s="4">
        <f>+F16*100/D16</f>
        <v>18.253786757782024</v>
      </c>
      <c r="L16" s="5" t="s">
        <v>97</v>
      </c>
    </row>
    <row r="17" spans="1:12" ht="30" customHeight="1" x14ac:dyDescent="0.3">
      <c r="A17" s="1" t="s">
        <v>31</v>
      </c>
      <c r="B17" s="2" t="s">
        <v>32</v>
      </c>
      <c r="C17" s="2" t="s">
        <v>11</v>
      </c>
      <c r="D17" s="3">
        <v>0</v>
      </c>
      <c r="E17" s="3">
        <v>0</v>
      </c>
      <c r="F17" s="3">
        <v>0</v>
      </c>
      <c r="G17" s="3">
        <f t="shared" si="0"/>
        <v>0</v>
      </c>
      <c r="H17" s="3">
        <f t="shared" si="1"/>
        <v>0</v>
      </c>
      <c r="I17" s="3">
        <f t="shared" si="2"/>
        <v>0</v>
      </c>
      <c r="J17" s="4">
        <v>0</v>
      </c>
      <c r="K17" s="4">
        <v>0</v>
      </c>
      <c r="L17" s="5" t="s">
        <v>100</v>
      </c>
    </row>
    <row r="18" spans="1:12" ht="30" customHeight="1" x14ac:dyDescent="0.3">
      <c r="A18" s="1" t="s">
        <v>34</v>
      </c>
      <c r="B18" s="2" t="s">
        <v>33</v>
      </c>
      <c r="C18" s="2" t="s">
        <v>11</v>
      </c>
      <c r="D18" s="3">
        <v>375000</v>
      </c>
      <c r="E18" s="3">
        <v>375000</v>
      </c>
      <c r="F18" s="3">
        <v>262500</v>
      </c>
      <c r="G18" s="3">
        <f t="shared" si="0"/>
        <v>112500</v>
      </c>
      <c r="H18" s="3">
        <f t="shared" si="1"/>
        <v>0</v>
      </c>
      <c r="I18" s="3">
        <f t="shared" si="2"/>
        <v>112500</v>
      </c>
      <c r="J18" s="4">
        <f t="shared" ref="J18:J54" si="3">+E18*100/D18</f>
        <v>100</v>
      </c>
      <c r="K18" s="4">
        <f t="shared" ref="K18:K54" si="4">+F18*100/D18</f>
        <v>70</v>
      </c>
      <c r="L18" s="5"/>
    </row>
    <row r="19" spans="1:12" ht="30" customHeight="1" x14ac:dyDescent="0.3">
      <c r="A19" s="1" t="s">
        <v>35</v>
      </c>
      <c r="B19" s="2" t="s">
        <v>36</v>
      </c>
      <c r="C19" s="2" t="s">
        <v>4</v>
      </c>
      <c r="D19" s="3">
        <v>959262</v>
      </c>
      <c r="E19" s="3">
        <v>916271.35</v>
      </c>
      <c r="F19" s="3">
        <v>846960.78</v>
      </c>
      <c r="G19" s="3">
        <f t="shared" si="0"/>
        <v>69310.569999999949</v>
      </c>
      <c r="H19" s="3">
        <f t="shared" si="1"/>
        <v>42990.650000000023</v>
      </c>
      <c r="I19" s="3">
        <f t="shared" si="2"/>
        <v>112301.21999999997</v>
      </c>
      <c r="J19" s="4">
        <f t="shared" si="3"/>
        <v>95.518362032479132</v>
      </c>
      <c r="K19" s="4">
        <f t="shared" si="4"/>
        <v>88.292956460278845</v>
      </c>
      <c r="L19" s="5" t="s">
        <v>101</v>
      </c>
    </row>
    <row r="20" spans="1:12" ht="30" customHeight="1" x14ac:dyDescent="0.3">
      <c r="A20" s="1" t="s">
        <v>37</v>
      </c>
      <c r="B20" s="2" t="s">
        <v>38</v>
      </c>
      <c r="C20" s="2" t="s">
        <v>11</v>
      </c>
      <c r="D20" s="3">
        <v>29000</v>
      </c>
      <c r="E20" s="3">
        <v>28988</v>
      </c>
      <c r="F20" s="3">
        <v>0</v>
      </c>
      <c r="G20" s="3">
        <f t="shared" si="0"/>
        <v>28988</v>
      </c>
      <c r="H20" s="3">
        <f t="shared" si="1"/>
        <v>12</v>
      </c>
      <c r="I20" s="3">
        <f t="shared" si="2"/>
        <v>29000</v>
      </c>
      <c r="J20" s="4">
        <f t="shared" si="3"/>
        <v>99.958620689655177</v>
      </c>
      <c r="K20" s="4">
        <f t="shared" si="4"/>
        <v>0</v>
      </c>
      <c r="L20" s="5" t="s">
        <v>107</v>
      </c>
    </row>
    <row r="21" spans="1:12" ht="30" customHeight="1" x14ac:dyDescent="0.3">
      <c r="A21" s="1" t="s">
        <v>39</v>
      </c>
      <c r="B21" s="6" t="s">
        <v>42</v>
      </c>
      <c r="C21" s="2" t="s">
        <v>19</v>
      </c>
      <c r="D21" s="3">
        <v>69999</v>
      </c>
      <c r="E21" s="3">
        <v>69998.45</v>
      </c>
      <c r="F21" s="3">
        <v>69998.45</v>
      </c>
      <c r="G21" s="3">
        <f t="shared" si="0"/>
        <v>0</v>
      </c>
      <c r="H21" s="3">
        <f t="shared" si="1"/>
        <v>0.55000000000291038</v>
      </c>
      <c r="I21" s="3">
        <f t="shared" si="2"/>
        <v>0.55000000000291038</v>
      </c>
      <c r="J21" s="4">
        <f t="shared" si="3"/>
        <v>99.999214274489631</v>
      </c>
      <c r="K21" s="4">
        <f t="shared" si="4"/>
        <v>99.999214274489631</v>
      </c>
      <c r="L21" s="5" t="s">
        <v>108</v>
      </c>
    </row>
    <row r="22" spans="1:12" ht="30" customHeight="1" x14ac:dyDescent="0.3">
      <c r="A22" s="1" t="s">
        <v>40</v>
      </c>
      <c r="B22" s="6" t="s">
        <v>41</v>
      </c>
      <c r="C22" s="2" t="s">
        <v>19</v>
      </c>
      <c r="D22" s="3">
        <v>70000</v>
      </c>
      <c r="E22" s="3">
        <v>69999.08</v>
      </c>
      <c r="F22" s="3">
        <v>69999.08</v>
      </c>
      <c r="G22" s="3">
        <f t="shared" si="0"/>
        <v>0</v>
      </c>
      <c r="H22" s="3">
        <f t="shared" si="1"/>
        <v>0.91999999999825377</v>
      </c>
      <c r="I22" s="3">
        <f t="shared" si="2"/>
        <v>0.91999999999825377</v>
      </c>
      <c r="J22" s="4">
        <f t="shared" si="3"/>
        <v>99.998685714285713</v>
      </c>
      <c r="K22" s="4">
        <f t="shared" si="4"/>
        <v>99.998685714285713</v>
      </c>
      <c r="L22" s="5" t="s">
        <v>109</v>
      </c>
    </row>
    <row r="23" spans="1:12" ht="30" customHeight="1" x14ac:dyDescent="0.3">
      <c r="A23" s="1" t="s">
        <v>43</v>
      </c>
      <c r="B23" s="6" t="s">
        <v>44</v>
      </c>
      <c r="C23" s="2" t="s">
        <v>11</v>
      </c>
      <c r="D23" s="3">
        <v>70000</v>
      </c>
      <c r="E23" s="3">
        <v>69235.789999999994</v>
      </c>
      <c r="F23" s="3">
        <v>0</v>
      </c>
      <c r="G23" s="3">
        <f t="shared" si="0"/>
        <v>69235.789999999994</v>
      </c>
      <c r="H23" s="3">
        <f t="shared" si="1"/>
        <v>764.2100000000064</v>
      </c>
      <c r="I23" s="3">
        <f t="shared" si="2"/>
        <v>70000</v>
      </c>
      <c r="J23" s="4">
        <f t="shared" si="3"/>
        <v>98.90827142857141</v>
      </c>
      <c r="K23" s="4">
        <f t="shared" si="4"/>
        <v>0</v>
      </c>
      <c r="L23" s="5" t="s">
        <v>109</v>
      </c>
    </row>
    <row r="24" spans="1:12" ht="30" customHeight="1" x14ac:dyDescent="0.3">
      <c r="A24" s="1" t="s">
        <v>45</v>
      </c>
      <c r="B24" s="6" t="s">
        <v>46</v>
      </c>
      <c r="C24" s="2" t="s">
        <v>11</v>
      </c>
      <c r="D24" s="3">
        <v>41400</v>
      </c>
      <c r="E24" s="3">
        <v>40356.49</v>
      </c>
      <c r="F24" s="3">
        <v>0</v>
      </c>
      <c r="G24" s="3">
        <f t="shared" si="0"/>
        <v>40356.49</v>
      </c>
      <c r="H24" s="3">
        <f t="shared" si="1"/>
        <v>1043.510000000002</v>
      </c>
      <c r="I24" s="3">
        <f t="shared" si="2"/>
        <v>41400</v>
      </c>
      <c r="J24" s="4">
        <f t="shared" si="3"/>
        <v>97.479444444444439</v>
      </c>
      <c r="K24" s="4">
        <f t="shared" si="4"/>
        <v>0</v>
      </c>
      <c r="L24" s="5" t="s">
        <v>110</v>
      </c>
    </row>
    <row r="25" spans="1:12" ht="30" customHeight="1" x14ac:dyDescent="0.3">
      <c r="A25" s="1" t="s">
        <v>47</v>
      </c>
      <c r="B25" s="6" t="s">
        <v>48</v>
      </c>
      <c r="C25" s="2" t="s">
        <v>4</v>
      </c>
      <c r="D25" s="3">
        <v>189806</v>
      </c>
      <c r="E25" s="3">
        <v>189638.42</v>
      </c>
      <c r="F25" s="3">
        <v>120565.98</v>
      </c>
      <c r="G25" s="3">
        <f t="shared" si="0"/>
        <v>69072.440000000017</v>
      </c>
      <c r="H25" s="3">
        <f t="shared" si="1"/>
        <v>167.57999999998719</v>
      </c>
      <c r="I25" s="3">
        <f t="shared" si="2"/>
        <v>69240.02</v>
      </c>
      <c r="J25" s="4">
        <f t="shared" si="3"/>
        <v>99.911709851111141</v>
      </c>
      <c r="K25" s="4">
        <f t="shared" si="4"/>
        <v>63.520636860794703</v>
      </c>
      <c r="L25" s="5"/>
    </row>
    <row r="26" spans="1:12" ht="30" customHeight="1" x14ac:dyDescent="0.3">
      <c r="A26" s="1" t="s">
        <v>49</v>
      </c>
      <c r="B26" s="6" t="s">
        <v>50</v>
      </c>
      <c r="C26" s="2" t="s">
        <v>11</v>
      </c>
      <c r="D26" s="3">
        <v>63000</v>
      </c>
      <c r="E26" s="3">
        <v>62989.66</v>
      </c>
      <c r="F26" s="3">
        <v>0</v>
      </c>
      <c r="G26" s="3">
        <f t="shared" si="0"/>
        <v>62989.66</v>
      </c>
      <c r="H26" s="3">
        <f t="shared" si="1"/>
        <v>10.339999999996508</v>
      </c>
      <c r="I26" s="3">
        <f t="shared" si="2"/>
        <v>63000</v>
      </c>
      <c r="J26" s="4">
        <f t="shared" si="3"/>
        <v>99.983587301587306</v>
      </c>
      <c r="K26" s="4">
        <f t="shared" si="4"/>
        <v>0</v>
      </c>
      <c r="L26" s="5" t="s">
        <v>111</v>
      </c>
    </row>
    <row r="27" spans="1:12" ht="30" customHeight="1" x14ac:dyDescent="0.3">
      <c r="A27" s="1" t="s">
        <v>51</v>
      </c>
      <c r="B27" s="6" t="s">
        <v>54</v>
      </c>
      <c r="C27" s="2" t="s">
        <v>19</v>
      </c>
      <c r="D27" s="3">
        <v>63000</v>
      </c>
      <c r="E27" s="3">
        <v>62999.82</v>
      </c>
      <c r="F27" s="3">
        <v>62999.82</v>
      </c>
      <c r="G27" s="3">
        <f t="shared" si="0"/>
        <v>0</v>
      </c>
      <c r="H27" s="3">
        <f t="shared" si="1"/>
        <v>0.18000000000029104</v>
      </c>
      <c r="I27" s="3">
        <f t="shared" si="2"/>
        <v>0.18000000000029104</v>
      </c>
      <c r="J27" s="4">
        <f t="shared" si="3"/>
        <v>99.99971428571429</v>
      </c>
      <c r="K27" s="4">
        <f t="shared" si="4"/>
        <v>99.99971428571429</v>
      </c>
      <c r="L27" s="5" t="s">
        <v>111</v>
      </c>
    </row>
    <row r="28" spans="1:12" ht="30" customHeight="1" x14ac:dyDescent="0.3">
      <c r="A28" s="1" t="s">
        <v>52</v>
      </c>
      <c r="B28" s="6" t="s">
        <v>53</v>
      </c>
      <c r="C28" s="2" t="s">
        <v>11</v>
      </c>
      <c r="D28" s="3">
        <v>70000</v>
      </c>
      <c r="E28" s="3">
        <v>69988.45</v>
      </c>
      <c r="F28" s="3">
        <v>0</v>
      </c>
      <c r="G28" s="3">
        <f t="shared" si="0"/>
        <v>69988.45</v>
      </c>
      <c r="H28" s="3">
        <f t="shared" si="1"/>
        <v>11.55000000000291</v>
      </c>
      <c r="I28" s="3">
        <f t="shared" si="2"/>
        <v>70000</v>
      </c>
      <c r="J28" s="4">
        <f t="shared" si="3"/>
        <v>99.983500000000006</v>
      </c>
      <c r="K28" s="4">
        <f t="shared" si="4"/>
        <v>0</v>
      </c>
      <c r="L28" s="5" t="s">
        <v>109</v>
      </c>
    </row>
    <row r="29" spans="1:12" ht="30" customHeight="1" x14ac:dyDescent="0.3">
      <c r="A29" s="1" t="s">
        <v>55</v>
      </c>
      <c r="B29" s="6" t="s">
        <v>56</v>
      </c>
      <c r="C29" s="2" t="s">
        <v>14</v>
      </c>
      <c r="D29" s="3">
        <v>70000</v>
      </c>
      <c r="E29" s="3">
        <v>69995.3</v>
      </c>
      <c r="F29" s="3">
        <v>0</v>
      </c>
      <c r="G29" s="3">
        <f t="shared" si="0"/>
        <v>69995.3</v>
      </c>
      <c r="H29" s="3">
        <f t="shared" si="1"/>
        <v>4.6999999999970896</v>
      </c>
      <c r="I29" s="3">
        <f t="shared" si="2"/>
        <v>70000</v>
      </c>
      <c r="J29" s="4">
        <f t="shared" si="3"/>
        <v>99.993285714285719</v>
      </c>
      <c r="K29" s="4">
        <f t="shared" si="4"/>
        <v>0</v>
      </c>
      <c r="L29" s="5" t="s">
        <v>109</v>
      </c>
    </row>
    <row r="30" spans="1:12" ht="30" customHeight="1" x14ac:dyDescent="0.3">
      <c r="A30" s="1" t="s">
        <v>57</v>
      </c>
      <c r="B30" s="6" t="s">
        <v>58</v>
      </c>
      <c r="C30" s="2" t="s">
        <v>11</v>
      </c>
      <c r="D30" s="3">
        <v>59400</v>
      </c>
      <c r="E30" s="3">
        <v>59390.87</v>
      </c>
      <c r="F30" s="3">
        <v>0</v>
      </c>
      <c r="G30" s="3">
        <f t="shared" si="0"/>
        <v>59390.87</v>
      </c>
      <c r="H30" s="3">
        <f t="shared" si="1"/>
        <v>9.1299999999973807</v>
      </c>
      <c r="I30" s="3">
        <f t="shared" si="2"/>
        <v>59400</v>
      </c>
      <c r="J30" s="4">
        <f t="shared" si="3"/>
        <v>99.984629629629623</v>
      </c>
      <c r="K30" s="4">
        <f t="shared" si="4"/>
        <v>0</v>
      </c>
      <c r="L30" s="5" t="s">
        <v>112</v>
      </c>
    </row>
    <row r="31" spans="1:12" ht="30" customHeight="1" x14ac:dyDescent="0.3">
      <c r="A31" s="1" t="s">
        <v>59</v>
      </c>
      <c r="B31" s="6" t="s">
        <v>60</v>
      </c>
      <c r="C31" s="2" t="s">
        <v>14</v>
      </c>
      <c r="D31" s="3">
        <v>66000</v>
      </c>
      <c r="E31" s="3">
        <v>65999.25</v>
      </c>
      <c r="F31" s="3">
        <v>0</v>
      </c>
      <c r="G31" s="3">
        <f t="shared" si="0"/>
        <v>65999.25</v>
      </c>
      <c r="H31" s="3">
        <f t="shared" si="1"/>
        <v>0.75</v>
      </c>
      <c r="I31" s="3">
        <f t="shared" si="2"/>
        <v>66000</v>
      </c>
      <c r="J31" s="4">
        <f t="shared" si="3"/>
        <v>99.998863636363637</v>
      </c>
      <c r="K31" s="4">
        <f t="shared" si="4"/>
        <v>0</v>
      </c>
      <c r="L31" s="5" t="s">
        <v>113</v>
      </c>
    </row>
    <row r="32" spans="1:12" ht="30" customHeight="1" x14ac:dyDescent="0.3">
      <c r="A32" s="1" t="s">
        <v>61</v>
      </c>
      <c r="B32" s="6" t="s">
        <v>62</v>
      </c>
      <c r="C32" s="2" t="s">
        <v>11</v>
      </c>
      <c r="D32" s="3">
        <v>70000</v>
      </c>
      <c r="E32" s="3">
        <v>69984.27</v>
      </c>
      <c r="F32" s="3">
        <v>0</v>
      </c>
      <c r="G32" s="3">
        <f t="shared" si="0"/>
        <v>69984.27</v>
      </c>
      <c r="H32" s="3">
        <f t="shared" si="1"/>
        <v>15.729999999995925</v>
      </c>
      <c r="I32" s="3">
        <f t="shared" si="2"/>
        <v>70000</v>
      </c>
      <c r="J32" s="4">
        <f t="shared" si="3"/>
        <v>99.977528571428564</v>
      </c>
      <c r="K32" s="4">
        <f t="shared" si="4"/>
        <v>0</v>
      </c>
      <c r="L32" s="5" t="s">
        <v>109</v>
      </c>
    </row>
    <row r="33" spans="1:12" ht="30" customHeight="1" x14ac:dyDescent="0.3">
      <c r="A33" s="1" t="s">
        <v>63</v>
      </c>
      <c r="B33" s="6" t="s">
        <v>64</v>
      </c>
      <c r="C33" s="2" t="s">
        <v>11</v>
      </c>
      <c r="D33" s="3">
        <v>140000</v>
      </c>
      <c r="E33" s="3">
        <v>0</v>
      </c>
      <c r="F33" s="3">
        <v>0</v>
      </c>
      <c r="G33" s="3">
        <f t="shared" si="0"/>
        <v>0</v>
      </c>
      <c r="H33" s="3">
        <f t="shared" si="1"/>
        <v>140000</v>
      </c>
      <c r="I33" s="3">
        <f t="shared" si="2"/>
        <v>140000</v>
      </c>
      <c r="J33" s="4">
        <f t="shared" si="3"/>
        <v>0</v>
      </c>
      <c r="K33" s="4">
        <f t="shared" si="4"/>
        <v>0</v>
      </c>
      <c r="L33" s="5" t="s">
        <v>114</v>
      </c>
    </row>
    <row r="34" spans="1:12" ht="30" customHeight="1" x14ac:dyDescent="0.3">
      <c r="A34" s="1" t="s">
        <v>65</v>
      </c>
      <c r="B34" s="6" t="s">
        <v>66</v>
      </c>
      <c r="C34" s="2" t="s">
        <v>14</v>
      </c>
      <c r="D34" s="3">
        <v>54900</v>
      </c>
      <c r="E34" s="3">
        <v>54875.6</v>
      </c>
      <c r="F34" s="3">
        <v>0</v>
      </c>
      <c r="G34" s="3">
        <f t="shared" si="0"/>
        <v>54875.6</v>
      </c>
      <c r="H34" s="3">
        <f t="shared" si="1"/>
        <v>24.400000000001455</v>
      </c>
      <c r="I34" s="3">
        <f t="shared" si="2"/>
        <v>54900</v>
      </c>
      <c r="J34" s="4">
        <f t="shared" si="3"/>
        <v>99.955555555555549</v>
      </c>
      <c r="K34" s="4">
        <f t="shared" si="4"/>
        <v>0</v>
      </c>
      <c r="L34" s="5" t="s">
        <v>115</v>
      </c>
    </row>
    <row r="35" spans="1:12" ht="30" customHeight="1" x14ac:dyDescent="0.3">
      <c r="A35" s="1" t="s">
        <v>67</v>
      </c>
      <c r="B35" s="6" t="s">
        <v>68</v>
      </c>
      <c r="C35" s="2" t="s">
        <v>14</v>
      </c>
      <c r="D35" s="3">
        <v>63000</v>
      </c>
      <c r="E35" s="3">
        <v>62999.360000000001</v>
      </c>
      <c r="F35" s="3">
        <v>0</v>
      </c>
      <c r="G35" s="3">
        <f t="shared" si="0"/>
        <v>62999.360000000001</v>
      </c>
      <c r="H35" s="3">
        <f t="shared" si="1"/>
        <v>0.63999999999941792</v>
      </c>
      <c r="I35" s="3">
        <f t="shared" si="2"/>
        <v>63000</v>
      </c>
      <c r="J35" s="4">
        <f t="shared" si="3"/>
        <v>99.998984126984126</v>
      </c>
      <c r="K35" s="4">
        <f t="shared" si="4"/>
        <v>0</v>
      </c>
      <c r="L35" s="5" t="s">
        <v>111</v>
      </c>
    </row>
    <row r="36" spans="1:12" ht="30" customHeight="1" x14ac:dyDescent="0.3">
      <c r="A36" s="1" t="s">
        <v>69</v>
      </c>
      <c r="B36" s="6" t="s">
        <v>72</v>
      </c>
      <c r="C36" s="2" t="s">
        <v>11</v>
      </c>
      <c r="D36" s="3">
        <v>32400</v>
      </c>
      <c r="E36" s="3">
        <v>32204.83</v>
      </c>
      <c r="F36" s="3">
        <v>0</v>
      </c>
      <c r="G36" s="3">
        <f t="shared" si="0"/>
        <v>32204.83</v>
      </c>
      <c r="H36" s="3">
        <f t="shared" si="1"/>
        <v>195.16999999999825</v>
      </c>
      <c r="I36" s="3">
        <f t="shared" si="2"/>
        <v>32400</v>
      </c>
      <c r="J36" s="4">
        <f t="shared" si="3"/>
        <v>99.397623456790129</v>
      </c>
      <c r="K36" s="4">
        <f t="shared" si="4"/>
        <v>0</v>
      </c>
      <c r="L36" s="5" t="s">
        <v>117</v>
      </c>
    </row>
    <row r="37" spans="1:12" ht="30" customHeight="1" x14ac:dyDescent="0.3">
      <c r="A37" s="1" t="s">
        <v>71</v>
      </c>
      <c r="B37" s="6" t="s">
        <v>70</v>
      </c>
      <c r="C37" s="2" t="s">
        <v>4</v>
      </c>
      <c r="D37" s="3">
        <v>3900</v>
      </c>
      <c r="E37" s="3">
        <v>3526</v>
      </c>
      <c r="F37" s="3">
        <v>0</v>
      </c>
      <c r="G37" s="3">
        <f t="shared" si="0"/>
        <v>3526</v>
      </c>
      <c r="H37" s="3">
        <f t="shared" si="1"/>
        <v>374</v>
      </c>
      <c r="I37" s="3">
        <f t="shared" si="2"/>
        <v>3900</v>
      </c>
      <c r="J37" s="4">
        <f t="shared" si="3"/>
        <v>90.410256410256409</v>
      </c>
      <c r="K37" s="4">
        <f t="shared" si="4"/>
        <v>0</v>
      </c>
      <c r="L37" s="5" t="s">
        <v>118</v>
      </c>
    </row>
    <row r="38" spans="1:12" ht="30" customHeight="1" x14ac:dyDescent="0.3">
      <c r="A38" s="1" t="s">
        <v>71</v>
      </c>
      <c r="B38" s="6" t="s">
        <v>70</v>
      </c>
      <c r="C38" s="2" t="s">
        <v>11</v>
      </c>
      <c r="D38" s="3">
        <v>229586</v>
      </c>
      <c r="E38" s="3">
        <v>229156.49</v>
      </c>
      <c r="F38" s="3">
        <v>211280.01</v>
      </c>
      <c r="G38" s="3">
        <f t="shared" si="0"/>
        <v>17876.479999999981</v>
      </c>
      <c r="H38" s="3">
        <f t="shared" si="1"/>
        <v>429.51000000000931</v>
      </c>
      <c r="I38" s="3">
        <f t="shared" si="2"/>
        <v>18305.989999999991</v>
      </c>
      <c r="J38" s="4">
        <f t="shared" si="3"/>
        <v>99.812919777338337</v>
      </c>
      <c r="K38" s="4">
        <f t="shared" si="4"/>
        <v>92.026521652017109</v>
      </c>
      <c r="L38" s="5"/>
    </row>
    <row r="39" spans="1:12" ht="30" customHeight="1" x14ac:dyDescent="0.3">
      <c r="A39" s="1" t="s">
        <v>73</v>
      </c>
      <c r="B39" s="6" t="s">
        <v>74</v>
      </c>
      <c r="C39" s="2" t="s">
        <v>11</v>
      </c>
      <c r="D39" s="3">
        <v>40000</v>
      </c>
      <c r="E39" s="3">
        <v>39997.01</v>
      </c>
      <c r="F39" s="3">
        <v>0</v>
      </c>
      <c r="G39" s="3">
        <f t="shared" si="0"/>
        <v>39997.01</v>
      </c>
      <c r="H39" s="3">
        <f t="shared" si="1"/>
        <v>2.9899999999979627</v>
      </c>
      <c r="I39" s="3">
        <f t="shared" si="2"/>
        <v>40000</v>
      </c>
      <c r="J39" s="4">
        <f t="shared" si="3"/>
        <v>99.992525000000001</v>
      </c>
      <c r="K39" s="4">
        <f t="shared" si="4"/>
        <v>0</v>
      </c>
      <c r="L39" s="5" t="s">
        <v>116</v>
      </c>
    </row>
    <row r="40" spans="1:12" ht="30" customHeight="1" x14ac:dyDescent="0.3">
      <c r="A40" s="1" t="s">
        <v>75</v>
      </c>
      <c r="B40" s="6" t="s">
        <v>76</v>
      </c>
      <c r="C40" s="2" t="s">
        <v>11</v>
      </c>
      <c r="D40" s="3">
        <v>59000</v>
      </c>
      <c r="E40" s="3">
        <v>0</v>
      </c>
      <c r="F40" s="3">
        <v>0</v>
      </c>
      <c r="G40" s="3">
        <f t="shared" si="0"/>
        <v>0</v>
      </c>
      <c r="H40" s="3">
        <f t="shared" si="1"/>
        <v>59000</v>
      </c>
      <c r="I40" s="3">
        <f t="shared" si="2"/>
        <v>59000</v>
      </c>
      <c r="J40" s="4">
        <f t="shared" si="3"/>
        <v>0</v>
      </c>
      <c r="K40" s="4">
        <f t="shared" si="4"/>
        <v>0</v>
      </c>
      <c r="L40" s="5" t="s">
        <v>119</v>
      </c>
    </row>
    <row r="41" spans="1:12" ht="30" customHeight="1" x14ac:dyDescent="0.3">
      <c r="A41" s="1" t="s">
        <v>77</v>
      </c>
      <c r="B41" s="6" t="s">
        <v>78</v>
      </c>
      <c r="C41" s="2" t="s">
        <v>4</v>
      </c>
      <c r="D41" s="3">
        <v>5726</v>
      </c>
      <c r="E41" s="3">
        <v>0</v>
      </c>
      <c r="F41" s="3">
        <v>0</v>
      </c>
      <c r="G41" s="3">
        <f t="shared" si="0"/>
        <v>0</v>
      </c>
      <c r="H41" s="3">
        <f t="shared" si="1"/>
        <v>5726</v>
      </c>
      <c r="I41" s="3">
        <f t="shared" si="2"/>
        <v>5726</v>
      </c>
      <c r="J41" s="4">
        <f t="shared" si="3"/>
        <v>0</v>
      </c>
      <c r="K41" s="4">
        <f t="shared" si="4"/>
        <v>0</v>
      </c>
      <c r="L41" s="5" t="s">
        <v>120</v>
      </c>
    </row>
    <row r="42" spans="1:12" ht="30" customHeight="1" x14ac:dyDescent="0.3">
      <c r="A42" s="1" t="s">
        <v>77</v>
      </c>
      <c r="B42" s="6" t="s">
        <v>78</v>
      </c>
      <c r="C42" s="2" t="s">
        <v>11</v>
      </c>
      <c r="D42" s="3">
        <v>182528</v>
      </c>
      <c r="E42" s="3">
        <v>143411.13</v>
      </c>
      <c r="F42" s="3">
        <v>0</v>
      </c>
      <c r="G42" s="3">
        <f t="shared" si="0"/>
        <v>143411.13</v>
      </c>
      <c r="H42" s="3">
        <f t="shared" si="1"/>
        <v>39116.869999999995</v>
      </c>
      <c r="I42" s="3">
        <f t="shared" si="2"/>
        <v>182528</v>
      </c>
      <c r="J42" s="4">
        <f t="shared" si="3"/>
        <v>78.569386614656381</v>
      </c>
      <c r="K42" s="4">
        <f t="shared" si="4"/>
        <v>0</v>
      </c>
      <c r="L42" s="5" t="s">
        <v>121</v>
      </c>
    </row>
    <row r="43" spans="1:12" ht="30" customHeight="1" x14ac:dyDescent="0.3">
      <c r="A43" s="1" t="s">
        <v>79</v>
      </c>
      <c r="B43" s="6" t="s">
        <v>80</v>
      </c>
      <c r="C43" s="2" t="s">
        <v>11</v>
      </c>
      <c r="D43" s="3">
        <v>402100</v>
      </c>
      <c r="E43" s="3">
        <v>401998.13</v>
      </c>
      <c r="F43" s="3">
        <v>360232.81</v>
      </c>
      <c r="G43" s="3">
        <f t="shared" si="0"/>
        <v>41765.320000000007</v>
      </c>
      <c r="H43" s="3">
        <f t="shared" si="1"/>
        <v>101.86999999999534</v>
      </c>
      <c r="I43" s="3">
        <f t="shared" si="2"/>
        <v>41867.19</v>
      </c>
      <c r="J43" s="4">
        <f t="shared" si="3"/>
        <v>99.974665506093018</v>
      </c>
      <c r="K43" s="4">
        <f t="shared" si="4"/>
        <v>89.587866202437198</v>
      </c>
      <c r="L43" s="5"/>
    </row>
    <row r="44" spans="1:12" ht="30" customHeight="1" x14ac:dyDescent="0.3">
      <c r="A44" s="1" t="s">
        <v>34</v>
      </c>
      <c r="B44" s="2" t="s">
        <v>33</v>
      </c>
      <c r="C44" s="2" t="s">
        <v>11</v>
      </c>
      <c r="D44" s="3">
        <v>475747</v>
      </c>
      <c r="E44" s="3">
        <v>475747</v>
      </c>
      <c r="F44" s="3">
        <v>333022.90000000002</v>
      </c>
      <c r="G44" s="3">
        <f t="shared" si="0"/>
        <v>142724.09999999998</v>
      </c>
      <c r="H44" s="3">
        <f t="shared" si="1"/>
        <v>0</v>
      </c>
      <c r="I44" s="3">
        <f t="shared" si="2"/>
        <v>142724.09999999998</v>
      </c>
      <c r="J44" s="4">
        <f t="shared" si="3"/>
        <v>100</v>
      </c>
      <c r="K44" s="4">
        <f t="shared" si="4"/>
        <v>70.000000000000014</v>
      </c>
      <c r="L44" s="5"/>
    </row>
    <row r="45" spans="1:12" ht="30" customHeight="1" x14ac:dyDescent="0.3">
      <c r="A45" s="1" t="s">
        <v>34</v>
      </c>
      <c r="B45" s="2" t="s">
        <v>33</v>
      </c>
      <c r="C45" s="2" t="s">
        <v>81</v>
      </c>
      <c r="D45" s="3">
        <v>683153</v>
      </c>
      <c r="E45" s="3">
        <v>683153</v>
      </c>
      <c r="F45" s="3">
        <v>0</v>
      </c>
      <c r="G45" s="3">
        <f t="shared" si="0"/>
        <v>683153</v>
      </c>
      <c r="H45" s="3">
        <f t="shared" si="1"/>
        <v>0</v>
      </c>
      <c r="I45" s="3">
        <f t="shared" si="2"/>
        <v>683153</v>
      </c>
      <c r="J45" s="4">
        <f t="shared" si="3"/>
        <v>100</v>
      </c>
      <c r="K45" s="4">
        <f t="shared" si="4"/>
        <v>0</v>
      </c>
      <c r="L45" s="5" t="s">
        <v>122</v>
      </c>
    </row>
    <row r="46" spans="1:12" ht="30" customHeight="1" x14ac:dyDescent="0.3">
      <c r="A46" s="1" t="s">
        <v>82</v>
      </c>
      <c r="B46" s="2" t="s">
        <v>83</v>
      </c>
      <c r="C46" s="2" t="s">
        <v>4</v>
      </c>
      <c r="D46" s="3">
        <v>927086</v>
      </c>
      <c r="E46" s="3">
        <v>786153.13</v>
      </c>
      <c r="F46" s="3">
        <v>723193.59</v>
      </c>
      <c r="G46" s="3">
        <f t="shared" si="0"/>
        <v>62959.540000000037</v>
      </c>
      <c r="H46" s="3">
        <f t="shared" si="1"/>
        <v>140932.87</v>
      </c>
      <c r="I46" s="3">
        <f t="shared" si="2"/>
        <v>203892.41000000003</v>
      </c>
      <c r="J46" s="4">
        <f t="shared" si="3"/>
        <v>84.798295950968949</v>
      </c>
      <c r="K46" s="4">
        <f t="shared" si="4"/>
        <v>78.007174091723954</v>
      </c>
      <c r="L46" s="5" t="s">
        <v>102</v>
      </c>
    </row>
    <row r="47" spans="1:12" ht="30" customHeight="1" x14ac:dyDescent="0.3">
      <c r="A47" s="1" t="s">
        <v>84</v>
      </c>
      <c r="B47" s="2" t="s">
        <v>85</v>
      </c>
      <c r="C47" s="2" t="s">
        <v>4</v>
      </c>
      <c r="D47" s="3">
        <v>421915</v>
      </c>
      <c r="E47" s="3">
        <v>244931.19</v>
      </c>
      <c r="F47" s="3">
        <v>208703.82</v>
      </c>
      <c r="G47" s="3">
        <f t="shared" si="0"/>
        <v>36227.369999999995</v>
      </c>
      <c r="H47" s="3">
        <f t="shared" si="1"/>
        <v>176983.81</v>
      </c>
      <c r="I47" s="3">
        <f t="shared" si="2"/>
        <v>213211.18</v>
      </c>
      <c r="J47" s="4">
        <f t="shared" si="3"/>
        <v>58.052259341336523</v>
      </c>
      <c r="K47" s="4">
        <f t="shared" si="4"/>
        <v>49.465845016176246</v>
      </c>
      <c r="L47" s="5"/>
    </row>
    <row r="48" spans="1:12" ht="30" customHeight="1" x14ac:dyDescent="0.3">
      <c r="A48" s="1" t="s">
        <v>86</v>
      </c>
      <c r="B48" s="2" t="s">
        <v>87</v>
      </c>
      <c r="C48" s="2" t="s">
        <v>4</v>
      </c>
      <c r="D48" s="3">
        <v>197000</v>
      </c>
      <c r="E48" s="3">
        <v>188340</v>
      </c>
      <c r="F48" s="3">
        <v>0</v>
      </c>
      <c r="G48" s="3">
        <f t="shared" si="0"/>
        <v>188340</v>
      </c>
      <c r="H48" s="3">
        <f t="shared" si="1"/>
        <v>8660</v>
      </c>
      <c r="I48" s="3">
        <f t="shared" si="2"/>
        <v>197000</v>
      </c>
      <c r="J48" s="4">
        <f t="shared" si="3"/>
        <v>95.604060913705581</v>
      </c>
      <c r="K48" s="4">
        <f t="shared" si="4"/>
        <v>0</v>
      </c>
      <c r="L48" s="5" t="s">
        <v>103</v>
      </c>
    </row>
    <row r="49" spans="1:12" ht="30" customHeight="1" x14ac:dyDescent="0.3">
      <c r="A49" s="1" t="s">
        <v>88</v>
      </c>
      <c r="B49" s="7" t="s">
        <v>89</v>
      </c>
      <c r="C49" s="2" t="s">
        <v>11</v>
      </c>
      <c r="D49" s="3">
        <v>236006</v>
      </c>
      <c r="E49" s="3">
        <v>236004.63</v>
      </c>
      <c r="F49" s="3">
        <v>210915.94</v>
      </c>
      <c r="G49" s="3">
        <f t="shared" si="0"/>
        <v>25088.690000000002</v>
      </c>
      <c r="H49" s="3">
        <f t="shared" si="1"/>
        <v>1.3699999999953434</v>
      </c>
      <c r="I49" s="3">
        <f t="shared" si="2"/>
        <v>25090.059999999998</v>
      </c>
      <c r="J49" s="4">
        <f t="shared" si="3"/>
        <v>99.999419506283743</v>
      </c>
      <c r="K49" s="4">
        <f t="shared" si="4"/>
        <v>89.368888926552714</v>
      </c>
      <c r="L49" s="5"/>
    </row>
    <row r="50" spans="1:12" ht="30" customHeight="1" x14ac:dyDescent="0.3">
      <c r="A50" s="1" t="s">
        <v>88</v>
      </c>
      <c r="B50" s="7" t="s">
        <v>89</v>
      </c>
      <c r="C50" s="2" t="s">
        <v>14</v>
      </c>
      <c r="D50" s="3">
        <v>20000</v>
      </c>
      <c r="E50" s="3">
        <v>19826.759999999998</v>
      </c>
      <c r="F50" s="3">
        <v>0</v>
      </c>
      <c r="G50" s="3">
        <f t="shared" si="0"/>
        <v>19826.759999999998</v>
      </c>
      <c r="H50" s="3">
        <f t="shared" si="1"/>
        <v>173.2400000000016</v>
      </c>
      <c r="I50" s="3">
        <f t="shared" si="2"/>
        <v>20000</v>
      </c>
      <c r="J50" s="4">
        <f t="shared" si="3"/>
        <v>99.133799999999994</v>
      </c>
      <c r="K50" s="4">
        <f t="shared" si="4"/>
        <v>0</v>
      </c>
      <c r="L50" s="5"/>
    </row>
    <row r="51" spans="1:12" ht="30" customHeight="1" x14ac:dyDescent="0.3">
      <c r="A51" s="1" t="s">
        <v>90</v>
      </c>
      <c r="B51" s="2" t="s">
        <v>91</v>
      </c>
      <c r="C51" s="2" t="s">
        <v>11</v>
      </c>
      <c r="D51" s="3">
        <v>50000</v>
      </c>
      <c r="E51" s="3">
        <v>14855</v>
      </c>
      <c r="F51" s="3">
        <v>5003</v>
      </c>
      <c r="G51" s="3">
        <f t="shared" si="0"/>
        <v>9852</v>
      </c>
      <c r="H51" s="3">
        <f t="shared" si="1"/>
        <v>35145</v>
      </c>
      <c r="I51" s="3">
        <f t="shared" si="2"/>
        <v>44997</v>
      </c>
      <c r="J51" s="4">
        <f t="shared" si="3"/>
        <v>29.71</v>
      </c>
      <c r="K51" s="4">
        <f t="shared" si="4"/>
        <v>10.006</v>
      </c>
      <c r="L51" s="5" t="s">
        <v>123</v>
      </c>
    </row>
    <row r="52" spans="1:12" ht="30" customHeight="1" x14ac:dyDescent="0.3">
      <c r="A52" s="1" t="s">
        <v>92</v>
      </c>
      <c r="B52" s="2" t="s">
        <v>93</v>
      </c>
      <c r="C52" s="2" t="s">
        <v>4</v>
      </c>
      <c r="D52" s="3">
        <v>15000</v>
      </c>
      <c r="E52" s="3">
        <v>11693.51</v>
      </c>
      <c r="F52" s="3">
        <v>0</v>
      </c>
      <c r="G52" s="3">
        <f t="shared" si="0"/>
        <v>11693.51</v>
      </c>
      <c r="H52" s="3">
        <f t="shared" si="1"/>
        <v>3306.49</v>
      </c>
      <c r="I52" s="3">
        <f t="shared" si="2"/>
        <v>15000</v>
      </c>
      <c r="J52" s="4">
        <f t="shared" si="3"/>
        <v>77.956733333333332</v>
      </c>
      <c r="K52" s="4">
        <f t="shared" si="4"/>
        <v>0</v>
      </c>
      <c r="L52" s="5" t="s">
        <v>124</v>
      </c>
    </row>
    <row r="53" spans="1:12" ht="31.2" customHeight="1" x14ac:dyDescent="0.3">
      <c r="A53" s="8" t="s">
        <v>94</v>
      </c>
      <c r="B53" s="2" t="s">
        <v>95</v>
      </c>
      <c r="C53" s="2" t="s">
        <v>4</v>
      </c>
      <c r="D53" s="3">
        <v>85000</v>
      </c>
      <c r="E53" s="3">
        <v>83336.08</v>
      </c>
      <c r="F53" s="3">
        <v>0</v>
      </c>
      <c r="G53" s="3">
        <f t="shared" si="0"/>
        <v>83336.08</v>
      </c>
      <c r="H53" s="3">
        <f t="shared" si="1"/>
        <v>1663.9199999999983</v>
      </c>
      <c r="I53" s="3">
        <f t="shared" si="2"/>
        <v>85000</v>
      </c>
      <c r="J53" s="4">
        <f t="shared" si="3"/>
        <v>98.042447058823527</v>
      </c>
      <c r="K53" s="4">
        <f t="shared" si="4"/>
        <v>0</v>
      </c>
      <c r="L53" s="5" t="s">
        <v>125</v>
      </c>
    </row>
    <row r="54" spans="1:12" ht="24" customHeight="1" x14ac:dyDescent="0.3">
      <c r="A54" s="9" t="s">
        <v>126</v>
      </c>
      <c r="B54" s="10"/>
      <c r="C54" s="10"/>
      <c r="D54" s="11">
        <f t="shared" ref="D54:I54" si="5">SUM(D6:D53)</f>
        <v>8933629</v>
      </c>
      <c r="E54" s="11">
        <f t="shared" si="5"/>
        <v>7998749.7400000002</v>
      </c>
      <c r="F54" s="11">
        <f t="shared" si="5"/>
        <v>5150014.49</v>
      </c>
      <c r="G54" s="11">
        <f t="shared" si="5"/>
        <v>2848735.25</v>
      </c>
      <c r="H54" s="11">
        <f t="shared" si="5"/>
        <v>934879.26</v>
      </c>
      <c r="I54" s="11">
        <f t="shared" si="5"/>
        <v>3783614.5100000002</v>
      </c>
      <c r="J54" s="12">
        <f t="shared" si="3"/>
        <v>89.535280007710199</v>
      </c>
      <c r="K54" s="12">
        <f t="shared" si="4"/>
        <v>57.64750797240405</v>
      </c>
      <c r="L54" s="13"/>
    </row>
    <row r="56" spans="1:12" x14ac:dyDescent="0.3">
      <c r="J56" s="18">
        <f>89.54-57.65</f>
        <v>31.890000000000008</v>
      </c>
    </row>
  </sheetData>
  <autoFilter ref="A5:L54" xr:uid="{287C0502-34A1-41B7-8ED9-36C5581C345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JEIHY MISHELL MOLINA ANDRADE</dc:creator>
  <cp:lastModifiedBy>Alain Amadeo Herrera Zarate</cp:lastModifiedBy>
  <dcterms:created xsi:type="dcterms:W3CDTF">2026-04-26T12:59:11Z</dcterms:created>
  <dcterms:modified xsi:type="dcterms:W3CDTF">2026-04-27T00:57:35Z</dcterms:modified>
</cp:coreProperties>
</file>